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a2d1c3fd7bb16bf/Desktop/COCC/"/>
    </mc:Choice>
  </mc:AlternateContent>
  <xr:revisionPtr revIDLastSave="27" documentId="8_{3FC35D2A-3A0B-469D-83A4-37DE74960E13}" xr6:coauthVersionLast="47" xr6:coauthVersionMax="47" xr10:uidLastSave="{15933EAA-42C3-4A89-AC0C-3A5FD2CAC283}"/>
  <bookViews>
    <workbookView xWindow="-28920" yWindow="-4665" windowWidth="29040" windowHeight="15720" tabRatio="803" xr2:uid="{63D49526-3890-4321-B41C-21EB84435F56}"/>
  </bookViews>
  <sheets>
    <sheet name="COCC Sources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3" l="1"/>
  <c r="G11" i="13"/>
  <c r="E15" i="13"/>
  <c r="D15" i="13"/>
  <c r="D11" i="13"/>
  <c r="G17" i="13" l="1"/>
  <c r="H8" i="13" l="1"/>
  <c r="H16" i="13"/>
  <c r="H7" i="13"/>
  <c r="H12" i="13"/>
  <c r="H10" i="13"/>
  <c r="H15" i="13"/>
  <c r="H14" i="13"/>
  <c r="H11" i="13"/>
  <c r="H9" i="13"/>
  <c r="E17" i="13"/>
  <c r="H17" i="13" l="1"/>
  <c r="F7" i="13"/>
  <c r="F16" i="13"/>
  <c r="F8" i="13"/>
  <c r="F9" i="13"/>
  <c r="F10" i="13"/>
  <c r="F11" i="13"/>
  <c r="F12" i="13"/>
  <c r="F14" i="13"/>
  <c r="F15" i="13"/>
  <c r="F17" i="13" l="1"/>
</calcChain>
</file>

<file path=xl/sharedStrings.xml><?xml version="1.0" encoding="utf-8"?>
<sst xmlns="http://schemas.openxmlformats.org/spreadsheetml/2006/main" count="27" uniqueCount="23">
  <si>
    <t>Central Oregon Community College</t>
  </si>
  <si>
    <t>Scope</t>
  </si>
  <si>
    <t>Source</t>
  </si>
  <si>
    <t>Total</t>
  </si>
  <si>
    <t>mT CO2e</t>
  </si>
  <si>
    <t>Landfill Waste</t>
  </si>
  <si>
    <t xml:space="preserve">Water / wastewater </t>
  </si>
  <si>
    <t>Fertilizer</t>
  </si>
  <si>
    <t>Commuting</t>
  </si>
  <si>
    <t>Refrigerant / Air Conditioning</t>
  </si>
  <si>
    <t>Study Abroad / Air Travel</t>
  </si>
  <si>
    <t>Greenhouse Gas Emission Sources and Amounts (MTCDE)</t>
  </si>
  <si>
    <t>Electricity purchased*</t>
  </si>
  <si>
    <t>Vehicle Fleet Fuel</t>
  </si>
  <si>
    <t>Purchased Goods</t>
  </si>
  <si>
    <t>unknown</t>
  </si>
  <si>
    <t>Less:</t>
  </si>
  <si>
    <t xml:space="preserve">Carbon Sequestration from Trees </t>
  </si>
  <si>
    <t>(tbd)</t>
  </si>
  <si>
    <t>Emissions from Construction may affect future inventories</t>
  </si>
  <si>
    <t>Natural Gas purchased</t>
  </si>
  <si>
    <t>Emissions from T&amp;D Electricity Losses &amp; Natural Gas FERA are not included in this table</t>
  </si>
  <si>
    <t>*Scope 2 Purchased Electricity: Market-based custom fuel mix, Pacific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</si>
</sst>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Source Sans Pro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2E7E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 vertical="top" wrapText="1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4" borderId="0" xfId="0" applyFont="1" applyFill="1"/>
    <xf numFmtId="0" fontId="3" fillId="0" borderId="0" xfId="0" applyFont="1"/>
    <xf numFmtId="0" fontId="6" fillId="0" borderId="0" xfId="0" applyFont="1"/>
    <xf numFmtId="10" fontId="0" fillId="0" borderId="0" xfId="0" applyNumberFormat="1" applyAlignment="1">
      <alignment horizontal="center"/>
    </xf>
    <xf numFmtId="43" fontId="4" fillId="0" borderId="0" xfId="1" applyFont="1" applyAlignment="1">
      <alignment horizontal="right" vertical="center" wrapText="1"/>
    </xf>
    <xf numFmtId="43" fontId="4" fillId="2" borderId="0" xfId="1" applyFont="1" applyFill="1" applyAlignment="1">
      <alignment horizontal="right" vertical="center" wrapText="1"/>
    </xf>
    <xf numFmtId="43" fontId="4" fillId="3" borderId="0" xfId="1" applyFont="1" applyFill="1" applyAlignment="1">
      <alignment horizontal="right" vertical="center" wrapText="1"/>
    </xf>
    <xf numFmtId="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9" fontId="4" fillId="2" borderId="0" xfId="2" applyFont="1" applyFill="1" applyAlignment="1">
      <alignment horizontal="center" vertical="center" wrapText="1"/>
    </xf>
    <xf numFmtId="9" fontId="4" fillId="3" borderId="0" xfId="2" applyFont="1" applyFill="1" applyAlignment="1">
      <alignment horizontal="center" vertical="center" wrapText="1"/>
    </xf>
    <xf numFmtId="9" fontId="4" fillId="0" borderId="0" xfId="2" applyFont="1" applyAlignment="1">
      <alignment horizontal="center" vertical="center" wrapText="1"/>
    </xf>
    <xf numFmtId="9" fontId="0" fillId="0" borderId="0" xfId="2" applyFont="1" applyAlignment="1">
      <alignment horizontal="center"/>
    </xf>
    <xf numFmtId="10" fontId="2" fillId="4" borderId="0" xfId="0" applyNumberFormat="1" applyFont="1" applyFill="1" applyAlignment="1">
      <alignment horizontal="right"/>
    </xf>
    <xf numFmtId="43" fontId="0" fillId="0" borderId="0" xfId="1" applyFont="1" applyAlignment="1">
      <alignment horizontal="center"/>
    </xf>
    <xf numFmtId="43" fontId="0" fillId="0" borderId="0" xfId="0" applyNumberFormat="1" applyAlignment="1">
      <alignment horizontal="center"/>
    </xf>
    <xf numFmtId="0" fontId="9" fillId="0" borderId="0" xfId="0" applyFont="1"/>
    <xf numFmtId="0" fontId="4" fillId="5" borderId="0" xfId="0" applyFont="1" applyFill="1" applyAlignment="1">
      <alignment vertical="center" wrapText="1"/>
    </xf>
    <xf numFmtId="43" fontId="4" fillId="5" borderId="0" xfId="1" applyFont="1" applyFill="1" applyAlignment="1">
      <alignment horizontal="right" vertical="center" wrapText="1"/>
    </xf>
    <xf numFmtId="9" fontId="4" fillId="5" borderId="0" xfId="2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3" fontId="4" fillId="0" borderId="2" xfId="1" applyFont="1" applyBorder="1" applyAlignment="1">
      <alignment horizontal="right" vertical="center" wrapText="1"/>
    </xf>
    <xf numFmtId="9" fontId="4" fillId="0" borderId="2" xfId="2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0" fillId="0" borderId="0" xfId="0" applyFill="1"/>
    <xf numFmtId="10" fontId="2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center"/>
    </xf>
    <xf numFmtId="9" fontId="4" fillId="0" borderId="0" xfId="2" applyFont="1" applyFill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0.xml"/><Relationship Id="rId3" Type="http://schemas.openxmlformats.org/officeDocument/2006/relationships/styles" Target="styles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5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COCC Baseline Emissions by Source </a:t>
            </a:r>
            <a:r>
              <a:rPr lang="en-US" sz="1400" b="1"/>
              <a:t>(2022, MT CO2e)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EB-4CF2-B46A-A93B8E4FAF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EB-4CF2-B46A-A93B8E4FAF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EB-4CF2-B46A-A93B8E4FAF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EB-4CF2-B46A-A93B8E4FAF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EB-4CF2-B46A-A93B8E4FAF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FEB-4CF2-B46A-A93B8E4FAFF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FEB-4CF2-B46A-A93B8E4FAFF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FEB-4CF2-B46A-A93B8E4FAFF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FEB-4CF2-B46A-A93B8E4FAFF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Electricity</a:t>
                    </a:r>
                    <a:r>
                      <a:rPr lang="en-US" baseline="0"/>
                      <a:t> </a:t>
                    </a:r>
                    <a:fld id="{5C5A7DFD-FA46-4A9A-A713-E58445BBDE7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EB-4CF2-B46A-A93B8E4FAFF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Natural Gas</a:t>
                    </a:r>
                    <a:r>
                      <a:rPr lang="en-US" baseline="0"/>
                      <a:t> </a:t>
                    </a:r>
                    <a:fld id="{214290E9-6112-4E2E-96A9-87BA25845B1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FEB-4CF2-B46A-A93B8E4FAFF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BCD90D4-E74B-4A2C-BB4D-5C3DC2940AB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62AB437B-D41A-4D30-855D-7F5FE7723C5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FEB-4CF2-B46A-A93B8E4FAFF5}"/>
                </c:ext>
              </c:extLst>
            </c:dLbl>
            <c:dLbl>
              <c:idx val="3"/>
              <c:layout>
                <c:manualLayout>
                  <c:x val="2.4723819931543791E-2"/>
                  <c:y val="0.165212634080645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Air Conditioning</a:t>
                    </a:r>
                    <a:r>
                      <a:rPr lang="en-US" sz="1200" baseline="0"/>
                      <a:t> </a:t>
                    </a:r>
                    <a:r>
                      <a:rPr lang="en-US" sz="1200"/>
                      <a:t>Refrigerant </a:t>
                    </a:r>
                    <a:fld id="{8E90995F-2CBC-4BDA-9BD5-DE3B1FC9F678}" type="VALUE">
                      <a:rPr lang="en-US" sz="1200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 sz="1200"/>
                  </a:p>
                </c:rich>
              </c:tx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13511457139004"/>
                      <c:h val="0.10798954626850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FEB-4CF2-B46A-A93B8E4FAF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EB-4CF2-B46A-A93B8E4FAFF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EB-4CF2-B46A-A93B8E4FAFF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EB-4CF2-B46A-A93B8E4FAFF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EB-4CF2-B46A-A93B8E4FAFF5}"/>
                </c:ext>
              </c:extLst>
            </c:dLbl>
            <c:dLbl>
              <c:idx val="9"/>
              <c:layout>
                <c:manualLayout>
                  <c:x val="8.2651489364841166E-2"/>
                  <c:y val="8.12611601796648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'COCC Sources'!$C$7:$C$16</c:f>
              <c:strCache>
                <c:ptCount val="10"/>
                <c:pt idx="0">
                  <c:v>Electricity purchased*</c:v>
                </c:pt>
                <c:pt idx="1">
                  <c:v>Natural Gas purchased</c:v>
                </c:pt>
                <c:pt idx="2">
                  <c:v>Commuting</c:v>
                </c:pt>
                <c:pt idx="3">
                  <c:v>Refrigerant / Air Conditioning</c:v>
                </c:pt>
                <c:pt idx="4">
                  <c:v>Vehicle Fleet Fuel</c:v>
                </c:pt>
                <c:pt idx="5">
                  <c:v>Study Abroad / Air Travel</c:v>
                </c:pt>
                <c:pt idx="6">
                  <c:v>Purchased Goods</c:v>
                </c:pt>
                <c:pt idx="7">
                  <c:v>Landfill Waste</c:v>
                </c:pt>
                <c:pt idx="8">
                  <c:v>Water / wastewater </c:v>
                </c:pt>
                <c:pt idx="9">
                  <c:v>Fertilizer</c:v>
                </c:pt>
              </c:strCache>
            </c:strRef>
          </c:cat>
          <c:val>
            <c:numRef>
              <c:f>'COCC Sources'!$F$7:$F$16</c:f>
              <c:numCache>
                <c:formatCode>0%</c:formatCode>
                <c:ptCount val="10"/>
                <c:pt idx="0">
                  <c:v>0.4432624749425122</c:v>
                </c:pt>
                <c:pt idx="1">
                  <c:v>0.24821558804892338</c:v>
                </c:pt>
                <c:pt idx="2">
                  <c:v>0.23774723720025664</c:v>
                </c:pt>
                <c:pt idx="3">
                  <c:v>4.7636127417574316E-2</c:v>
                </c:pt>
                <c:pt idx="4">
                  <c:v>9.2667870223136183E-3</c:v>
                </c:pt>
                <c:pt idx="5">
                  <c:v>5.2785117346755778E-3</c:v>
                </c:pt>
                <c:pt idx="7">
                  <c:v>5.1430119996971179E-3</c:v>
                </c:pt>
                <c:pt idx="8">
                  <c:v>3.1692989482829392E-3</c:v>
                </c:pt>
                <c:pt idx="9">
                  <c:v>2.8096268576415873E-4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FEB-4CF2-B46A-A93B8E4FAF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123826</xdr:colOff>
      <xdr:row>3</xdr:row>
      <xdr:rowOff>185736</xdr:rowOff>
    </xdr:from>
    <xdr:to>
      <xdr:col>21</xdr:col>
      <xdr:colOff>400050</xdr:colOff>
      <xdr:row>25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076E6C-F950-4D12-A218-3FC24D923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733F5-BEAE-4DEC-ACB2-84F5B6883351}">
  <dimension ref="A1:H30"/>
  <sheetViews>
    <sheetView showGridLines="0" tabSelected="1" workbookViewId="0">
      <selection activeCell="Y15" sqref="Y15"/>
    </sheetView>
  </sheetViews>
  <sheetFormatPr defaultRowHeight="15" x14ac:dyDescent="0.25"/>
  <cols>
    <col min="3" max="3" width="32.7109375" customWidth="1"/>
    <col min="4" max="4" width="14.28515625" hidden="1" customWidth="1"/>
    <col min="5" max="5" width="14.85546875" customWidth="1"/>
    <col min="6" max="6" width="0.5703125" style="14" customWidth="1"/>
    <col min="7" max="7" width="13.5703125" customWidth="1"/>
    <col min="8" max="8" width="0.28515625" style="39" customWidth="1"/>
  </cols>
  <sheetData>
    <row r="1" spans="1:8" ht="18.75" x14ac:dyDescent="0.3">
      <c r="B1" s="13" t="s">
        <v>0</v>
      </c>
    </row>
    <row r="2" spans="1:8" ht="18.75" x14ac:dyDescent="0.3">
      <c r="B2" s="13" t="s">
        <v>11</v>
      </c>
    </row>
    <row r="3" spans="1:8" ht="15.75" x14ac:dyDescent="0.25">
      <c r="B3" s="22"/>
    </row>
    <row r="4" spans="1:8" ht="15.75" x14ac:dyDescent="0.25">
      <c r="B4" s="20"/>
    </row>
    <row r="5" spans="1:8" x14ac:dyDescent="0.25">
      <c r="A5" s="12"/>
      <c r="B5" s="11"/>
      <c r="C5" s="11"/>
      <c r="D5" s="19">
        <v>2021</v>
      </c>
      <c r="E5" s="19">
        <v>2022</v>
      </c>
      <c r="F5" s="27"/>
      <c r="G5" s="19">
        <v>2023</v>
      </c>
      <c r="H5" s="40"/>
    </row>
    <row r="6" spans="1:8" x14ac:dyDescent="0.25">
      <c r="A6" s="1"/>
      <c r="B6" s="4" t="s">
        <v>1</v>
      </c>
      <c r="C6" s="3" t="s">
        <v>2</v>
      </c>
      <c r="D6" s="19" t="s">
        <v>4</v>
      </c>
      <c r="E6" s="19" t="s">
        <v>4</v>
      </c>
      <c r="F6" s="18">
        <v>20.22</v>
      </c>
      <c r="G6" s="19" t="s">
        <v>4</v>
      </c>
      <c r="H6" s="41">
        <v>20.23</v>
      </c>
    </row>
    <row r="7" spans="1:8" ht="24" customHeight="1" x14ac:dyDescent="0.25">
      <c r="A7" s="2"/>
      <c r="B7" s="7">
        <v>2</v>
      </c>
      <c r="C7" s="8" t="s">
        <v>12</v>
      </c>
      <c r="D7" s="16">
        <v>3649.71</v>
      </c>
      <c r="E7" s="16">
        <v>4448.99</v>
      </c>
      <c r="F7" s="23">
        <f t="shared" ref="F7:H16" si="0">E7/E$17</f>
        <v>0.4432624749425122</v>
      </c>
      <c r="G7" s="16">
        <v>3751.51</v>
      </c>
      <c r="H7" s="42">
        <f t="shared" si="0"/>
        <v>0.42683664994140463</v>
      </c>
    </row>
    <row r="8" spans="1:8" ht="24" customHeight="1" x14ac:dyDescent="0.25">
      <c r="A8" s="2"/>
      <c r="B8" s="5">
        <v>1</v>
      </c>
      <c r="C8" s="6" t="s">
        <v>20</v>
      </c>
      <c r="D8" s="17">
        <v>1958.04</v>
      </c>
      <c r="E8" s="17">
        <v>2491.3200000000002</v>
      </c>
      <c r="F8" s="24">
        <f t="shared" si="0"/>
        <v>0.24821558804892338</v>
      </c>
      <c r="G8" s="17">
        <v>2203.8000000000002</v>
      </c>
      <c r="H8" s="42">
        <f t="shared" si="0"/>
        <v>0.25074239683244015</v>
      </c>
    </row>
    <row r="9" spans="1:8" ht="24" customHeight="1" x14ac:dyDescent="0.25">
      <c r="A9" s="2"/>
      <c r="B9" s="7">
        <v>3</v>
      </c>
      <c r="C9" s="8" t="s">
        <v>8</v>
      </c>
      <c r="D9" s="16">
        <v>457.34</v>
      </c>
      <c r="E9" s="16">
        <v>2386.25</v>
      </c>
      <c r="F9" s="23">
        <f t="shared" si="0"/>
        <v>0.23774723720025664</v>
      </c>
      <c r="G9" s="16">
        <v>2386.25</v>
      </c>
      <c r="H9" s="42">
        <f t="shared" si="0"/>
        <v>0.27150106381768319</v>
      </c>
    </row>
    <row r="10" spans="1:8" ht="24" customHeight="1" x14ac:dyDescent="0.25">
      <c r="A10" s="2"/>
      <c r="B10" s="5">
        <v>1</v>
      </c>
      <c r="C10" s="6" t="s">
        <v>9</v>
      </c>
      <c r="D10" s="17">
        <v>478.12</v>
      </c>
      <c r="E10" s="17">
        <v>478.12</v>
      </c>
      <c r="F10" s="24">
        <f t="shared" si="0"/>
        <v>4.7636127417574316E-2</v>
      </c>
      <c r="G10" s="17">
        <v>190.2</v>
      </c>
      <c r="H10" s="42">
        <f t="shared" si="0"/>
        <v>2.1640441000785056E-2</v>
      </c>
    </row>
    <row r="11" spans="1:8" ht="24" customHeight="1" x14ac:dyDescent="0.25">
      <c r="A11" s="2"/>
      <c r="B11" s="7">
        <v>1</v>
      </c>
      <c r="C11" s="8" t="s">
        <v>13</v>
      </c>
      <c r="D11" s="16">
        <f>10.65+66.24</f>
        <v>76.89</v>
      </c>
      <c r="E11" s="16">
        <v>93.01</v>
      </c>
      <c r="F11" s="23">
        <f t="shared" si="0"/>
        <v>9.2667870223136183E-3</v>
      </c>
      <c r="G11" s="16">
        <f>86.15+10.06</f>
        <v>96.210000000000008</v>
      </c>
      <c r="H11" s="42">
        <f t="shared" si="0"/>
        <v>1.0946513294876607E-2</v>
      </c>
    </row>
    <row r="12" spans="1:8" ht="24" customHeight="1" x14ac:dyDescent="0.25">
      <c r="A12" s="2"/>
      <c r="B12" s="5">
        <v>3</v>
      </c>
      <c r="C12" s="6" t="s">
        <v>10</v>
      </c>
      <c r="D12" s="17">
        <v>0</v>
      </c>
      <c r="E12" s="17">
        <v>52.98</v>
      </c>
      <c r="F12" s="24">
        <f t="shared" si="0"/>
        <v>5.2785117346755778E-3</v>
      </c>
      <c r="G12" s="17">
        <v>72.67</v>
      </c>
      <c r="H12" s="42">
        <f t="shared" si="0"/>
        <v>8.2681958334755532E-3</v>
      </c>
    </row>
    <row r="13" spans="1:8" ht="24" customHeight="1" x14ac:dyDescent="0.25">
      <c r="A13" s="2"/>
      <c r="B13" s="7">
        <v>3</v>
      </c>
      <c r="C13" s="8" t="s">
        <v>14</v>
      </c>
      <c r="D13" s="16"/>
      <c r="E13" s="16" t="s">
        <v>15</v>
      </c>
      <c r="F13" s="23"/>
      <c r="G13" s="16" t="s">
        <v>15</v>
      </c>
      <c r="H13" s="42"/>
    </row>
    <row r="14" spans="1:8" ht="24" customHeight="1" x14ac:dyDescent="0.25">
      <c r="A14" s="2"/>
      <c r="B14" s="5">
        <v>3</v>
      </c>
      <c r="C14" s="6" t="s">
        <v>5</v>
      </c>
      <c r="D14" s="17">
        <v>75.28</v>
      </c>
      <c r="E14" s="17">
        <v>51.62</v>
      </c>
      <c r="F14" s="24">
        <f t="shared" si="0"/>
        <v>5.1430119996971179E-3</v>
      </c>
      <c r="G14" s="17">
        <v>54.54</v>
      </c>
      <c r="H14" s="42">
        <f t="shared" si="0"/>
        <v>6.2054135235689641E-3</v>
      </c>
    </row>
    <row r="15" spans="1:8" ht="24" customHeight="1" x14ac:dyDescent="0.25">
      <c r="A15" s="2"/>
      <c r="B15" s="7">
        <v>3</v>
      </c>
      <c r="C15" s="8" t="s">
        <v>6</v>
      </c>
      <c r="D15" s="16">
        <f>23.94+4.2</f>
        <v>28.14</v>
      </c>
      <c r="E15" s="16">
        <f>6.04+25.77</f>
        <v>31.81</v>
      </c>
      <c r="F15" s="23">
        <f t="shared" si="0"/>
        <v>3.1692989482829392E-3</v>
      </c>
      <c r="G15" s="16">
        <f>5.46+25.81</f>
        <v>31.27</v>
      </c>
      <c r="H15" s="42">
        <f t="shared" si="0"/>
        <v>3.557815931096471E-3</v>
      </c>
    </row>
    <row r="16" spans="1:8" ht="24" customHeight="1" x14ac:dyDescent="0.25">
      <c r="A16" s="2"/>
      <c r="B16" s="5">
        <v>1</v>
      </c>
      <c r="C16" s="6" t="s">
        <v>7</v>
      </c>
      <c r="D16" s="17">
        <v>2.82</v>
      </c>
      <c r="E16" s="17">
        <v>2.82</v>
      </c>
      <c r="F16" s="24">
        <f t="shared" si="0"/>
        <v>2.8096268576415873E-4</v>
      </c>
      <c r="G16" s="17">
        <v>2.65</v>
      </c>
      <c r="H16" s="43">
        <f t="shared" si="0"/>
        <v>3.0150982466919246E-4</v>
      </c>
    </row>
    <row r="17" spans="1:8" ht="24" customHeight="1" x14ac:dyDescent="0.25">
      <c r="A17" s="2"/>
      <c r="B17" s="34"/>
      <c r="C17" s="35" t="s">
        <v>3</v>
      </c>
      <c r="D17" s="36"/>
      <c r="E17" s="36">
        <f>SUM(E7:E16)</f>
        <v>10036.92</v>
      </c>
      <c r="F17" s="37">
        <f>SUM(F7:F16)</f>
        <v>0.99999999999999989</v>
      </c>
      <c r="G17" s="36">
        <f>SUM(G7:G16)</f>
        <v>8789.1000000000022</v>
      </c>
      <c r="H17" s="42">
        <f>SUM(H7:H16)</f>
        <v>0.99999999999999978</v>
      </c>
    </row>
    <row r="18" spans="1:8" ht="24" customHeight="1" x14ac:dyDescent="0.25">
      <c r="A18" s="2"/>
      <c r="B18" s="9"/>
      <c r="C18" s="10"/>
      <c r="D18" s="15"/>
      <c r="E18" s="15"/>
      <c r="F18" s="25"/>
      <c r="G18" s="15"/>
      <c r="H18" s="42"/>
    </row>
    <row r="19" spans="1:8" ht="24" customHeight="1" x14ac:dyDescent="0.25">
      <c r="A19" s="2"/>
      <c r="B19" s="38" t="s">
        <v>16</v>
      </c>
      <c r="C19" s="31" t="s">
        <v>17</v>
      </c>
      <c r="D19" s="32"/>
      <c r="E19" s="32" t="s">
        <v>18</v>
      </c>
      <c r="F19" s="33"/>
      <c r="G19" s="32" t="s">
        <v>18</v>
      </c>
      <c r="H19" s="42"/>
    </row>
    <row r="20" spans="1:8" x14ac:dyDescent="0.25">
      <c r="F20" s="26"/>
    </row>
    <row r="21" spans="1:8" x14ac:dyDescent="0.25">
      <c r="F21" s="26"/>
    </row>
    <row r="22" spans="1:8" x14ac:dyDescent="0.25">
      <c r="E22" s="21"/>
    </row>
    <row r="23" spans="1:8" ht="15.75" x14ac:dyDescent="0.25">
      <c r="B23" s="30" t="s">
        <v>22</v>
      </c>
    </row>
    <row r="24" spans="1:8" ht="15.75" x14ac:dyDescent="0.25">
      <c r="B24" s="30" t="s">
        <v>19</v>
      </c>
      <c r="F24" s="28"/>
    </row>
    <row r="25" spans="1:8" ht="15.75" x14ac:dyDescent="0.25">
      <c r="B25" s="30" t="s">
        <v>21</v>
      </c>
      <c r="F25" s="28"/>
    </row>
    <row r="26" spans="1:8" x14ac:dyDescent="0.25">
      <c r="F26" s="28"/>
    </row>
    <row r="27" spans="1:8" x14ac:dyDescent="0.25">
      <c r="F27" s="28"/>
    </row>
    <row r="28" spans="1:8" x14ac:dyDescent="0.25">
      <c r="F28" s="28"/>
    </row>
    <row r="29" spans="1:8" x14ac:dyDescent="0.25">
      <c r="F29" s="28"/>
    </row>
    <row r="30" spans="1:8" x14ac:dyDescent="0.25">
      <c r="F30" s="29"/>
    </row>
  </sheetData>
  <pageMargins left="0.7" right="0.7" top="0.75" bottom="0.75" header="0.3" footer="0.3"/>
  <ignoredErrors>
    <ignoredError sqref="G11 G1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COCC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Tally Nelson</dc:creator>
  <cp:lastModifiedBy>Tally Nelson</cp:lastModifiedBy>
  <cp:lastPrinted>2024-01-12T19:43:16Z</cp:lastPrinted>
  <dcterms:created xsi:type="dcterms:W3CDTF">2023-11-13T19:10:16Z</dcterms:created>
  <dcterms:modified xsi:type="dcterms:W3CDTF">2024-06-25T17:07:48Z</dcterms:modified>
</cp:coreProperties>
</file>